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UBJECTS FOR SEPTEMBER 2024\Blended Learning Course\4. Multimedia eLearning June 2025\"/>
    </mc:Choice>
  </mc:AlternateContent>
  <xr:revisionPtr revIDLastSave="0" documentId="13_ncr:1_{D502244D-9B7F-4A93-B844-248C6A3C0EF7}" xr6:coauthVersionLast="36" xr6:coauthVersionMax="36" xr10:uidLastSave="{00000000-0000-0000-0000-000000000000}"/>
  <bookViews>
    <workbookView xWindow="0" yWindow="0" windowWidth="23040" windowHeight="7968" tabRatio="708" activeTab="1" xr2:uid="{00000000-000D-0000-FFFF-FFFF00000000}"/>
  </bookViews>
  <sheets>
    <sheet name="2. Holiday Pay" sheetId="5" r:id="rId1"/>
    <sheet name="2. Validation Rule Example" sheetId="9" r:id="rId2"/>
  </sheets>
  <calcPr calcId="191029"/>
</workbook>
</file>

<file path=xl/calcChain.xml><?xml version="1.0" encoding="utf-8"?>
<calcChain xmlns="http://schemas.openxmlformats.org/spreadsheetml/2006/main">
  <c r="E6" i="9" l="1"/>
  <c r="C15" i="5" l="1"/>
  <c r="O13" i="5" l="1"/>
  <c r="O15" i="5"/>
  <c r="O17" i="5"/>
  <c r="C13" i="5"/>
  <c r="C17" i="5"/>
  <c r="C11" i="5"/>
  <c r="P13" i="5" l="1"/>
  <c r="P15" i="5"/>
  <c r="P17" i="5"/>
  <c r="N17" i="5"/>
  <c r="Q17" i="5"/>
  <c r="D17" i="5"/>
  <c r="D13" i="5" l="1"/>
  <c r="D15" i="5"/>
  <c r="D11" i="5" l="1"/>
  <c r="O11" i="5"/>
  <c r="P11" i="5"/>
  <c r="Q15" i="5"/>
  <c r="N15" i="5"/>
  <c r="Q13" i="5"/>
  <c r="N13" i="5"/>
  <c r="Q11" i="5"/>
  <c r="N11" i="5"/>
  <c r="R11" i="5" l="1"/>
  <c r="R17" i="5" l="1"/>
  <c r="R13" i="5" l="1"/>
  <c r="R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Cumulative Tax Deducted for this week less Cumulative Tax Deducted for last week. e.g. Cell I6 less Cell I4
</t>
        </r>
      </text>
    </comment>
    <comment ref="M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This arises when Cumulative Tax Deducted for this week is less than Cumulative Tax Deducted for last week. </t>
        </r>
      </text>
    </comment>
  </commentList>
</comments>
</file>

<file path=xl/sharedStrings.xml><?xml version="1.0" encoding="utf-8"?>
<sst xmlns="http://schemas.openxmlformats.org/spreadsheetml/2006/main" count="33" uniqueCount="27">
  <si>
    <t>Total PRSI</t>
  </si>
  <si>
    <t>Net Pay</t>
  </si>
  <si>
    <t>Date</t>
  </si>
  <si>
    <t>Annual Cut-Off Point:</t>
  </si>
  <si>
    <t>Annual Tax Credit</t>
  </si>
  <si>
    <t>Pension</t>
  </si>
  <si>
    <r>
      <t xml:space="preserve">Weekly </t>
    </r>
    <r>
      <rPr>
        <b/>
        <sz val="11"/>
        <color theme="1"/>
        <rFont val="Calibri"/>
        <family val="2"/>
        <scheme val="minor"/>
      </rPr>
      <t>Gross Pay</t>
    </r>
    <r>
      <rPr>
        <sz val="11"/>
        <color theme="1"/>
        <rFont val="Calibri"/>
        <family val="2"/>
        <scheme val="minor"/>
      </rPr>
      <t xml:space="preserve"> </t>
    </r>
  </si>
  <si>
    <r>
      <t>Weekly Gross Pay (</t>
    </r>
    <r>
      <rPr>
        <b/>
        <sz val="11"/>
        <color theme="1"/>
        <rFont val="Calibri"/>
        <family val="2"/>
        <scheme val="minor"/>
      </rPr>
      <t>after Pension</t>
    </r>
    <r>
      <rPr>
        <sz val="11"/>
        <color theme="1"/>
        <rFont val="Calibri"/>
        <family val="2"/>
        <scheme val="minor"/>
      </rPr>
      <t>)</t>
    </r>
  </si>
  <si>
    <t>Jan 4</t>
  </si>
  <si>
    <t>Jan 11</t>
  </si>
  <si>
    <t>Jan 18</t>
  </si>
  <si>
    <t>Jan 25</t>
  </si>
  <si>
    <r>
      <t xml:space="preserve">Cumul Taxable </t>
    </r>
    <r>
      <rPr>
        <b/>
        <sz val="11"/>
        <color theme="1"/>
        <rFont val="Calibri"/>
        <family val="2"/>
        <scheme val="minor"/>
      </rPr>
      <t>Gross Pay</t>
    </r>
  </si>
  <si>
    <t>Cumul    Cut-Off Point</t>
  </si>
  <si>
    <t>Cumul  Tax 20%</t>
  </si>
  <si>
    <t>Cumul  Tax 40%</t>
  </si>
  <si>
    <t xml:space="preserve">Cumul Gross Tax </t>
  </si>
  <si>
    <t>Cumul  Tax Credit</t>
  </si>
  <si>
    <t xml:space="preserve">Cumul   Tax </t>
  </si>
  <si>
    <t>Tax Refund this Period</t>
  </si>
  <si>
    <t>Tax Deduct  this Period</t>
  </si>
  <si>
    <t>Week PRSI  EE  4.1%</t>
  </si>
  <si>
    <t>Week PRSI ER 11.15%</t>
  </si>
  <si>
    <t>Week USC</t>
  </si>
  <si>
    <t xml:space="preserve">Q.2  Holiday Pay Example - John Duggan </t>
  </si>
  <si>
    <t>Week 1</t>
  </si>
  <si>
    <r>
      <t xml:space="preserve">Taxable </t>
    </r>
    <r>
      <rPr>
        <b/>
        <sz val="11"/>
        <color theme="1"/>
        <rFont val="Calibri"/>
        <family val="2"/>
        <scheme val="minor"/>
      </rPr>
      <t>Gross Pay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</si>
</sst>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3" borderId="1" xfId="0" applyNumberFormat="1" applyFill="1" applyBorder="1" applyAlignment="1">
      <alignment horizontal="center" vertical="top"/>
    </xf>
    <xf numFmtId="3" fontId="0" fillId="3" borderId="1" xfId="0" applyNumberFormat="1" applyFill="1" applyBorder="1" applyAlignment="1">
      <alignment vertical="top" wrapText="1"/>
    </xf>
    <xf numFmtId="3" fontId="0" fillId="2" borderId="1" xfId="0" applyNumberFormat="1" applyFill="1" applyBorder="1" applyAlignment="1">
      <alignment vertical="top" wrapText="1"/>
    </xf>
    <xf numFmtId="3" fontId="0" fillId="3" borderId="1" xfId="0" applyNumberFormat="1" applyFill="1" applyBorder="1"/>
    <xf numFmtId="3" fontId="0" fillId="3" borderId="1" xfId="0" applyNumberFormat="1" applyFill="1" applyBorder="1" applyAlignment="1" applyProtection="1">
      <alignment vertical="top" wrapText="1"/>
      <protection hidden="1"/>
    </xf>
    <xf numFmtId="49" fontId="0" fillId="3" borderId="1" xfId="0" applyNumberFormat="1" applyFill="1" applyBorder="1"/>
    <xf numFmtId="0" fontId="0" fillId="0" borderId="1" xfId="0" applyBorder="1"/>
    <xf numFmtId="49" fontId="0" fillId="3" borderId="1" xfId="0" applyNumberFormat="1" applyFill="1" applyBorder="1" applyAlignment="1">
      <alignment vertical="top" wrapText="1"/>
    </xf>
    <xf numFmtId="3" fontId="0" fillId="4" borderId="1" xfId="0" applyNumberFormat="1" applyFill="1" applyBorder="1" applyAlignment="1">
      <alignment vertical="top" wrapText="1"/>
    </xf>
    <xf numFmtId="3" fontId="0" fillId="5" borderId="1" xfId="0" applyNumberFormat="1" applyFill="1" applyBorder="1" applyAlignment="1">
      <alignment vertical="top" wrapText="1"/>
    </xf>
    <xf numFmtId="49" fontId="0" fillId="0" borderId="1" xfId="0" applyNumberFormat="1" applyBorder="1"/>
    <xf numFmtId="0" fontId="0" fillId="3" borderId="0" xfId="0" applyFill="1"/>
    <xf numFmtId="3" fontId="0" fillId="6" borderId="1" xfId="0" applyNumberFormat="1" applyFill="1" applyBorder="1" applyAlignment="1">
      <alignment vertical="top" wrapText="1"/>
    </xf>
    <xf numFmtId="3" fontId="0" fillId="7" borderId="1" xfId="0" applyNumberFormat="1" applyFill="1" applyBorder="1" applyAlignment="1">
      <alignment vertical="top" wrapText="1"/>
    </xf>
    <xf numFmtId="3" fontId="0" fillId="8" borderId="1" xfId="0" applyNumberFormat="1" applyFill="1" applyBorder="1" applyAlignment="1">
      <alignment vertical="top" wrapText="1"/>
    </xf>
    <xf numFmtId="3" fontId="0" fillId="9" borderId="1" xfId="0" applyNumberFormat="1" applyFill="1" applyBorder="1" applyAlignment="1" applyProtection="1">
      <alignment vertical="top" wrapText="1"/>
      <protection locked="0"/>
    </xf>
    <xf numFmtId="3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Alignment="1" applyProtection="1">
      <alignment vertical="top" wrapText="1"/>
      <protection locked="0"/>
    </xf>
    <xf numFmtId="3" fontId="0" fillId="10" borderId="1" xfId="0" applyNumberFormat="1" applyFill="1" applyBorder="1" applyAlignment="1">
      <alignment vertical="top" wrapText="1"/>
    </xf>
    <xf numFmtId="3" fontId="0" fillId="10" borderId="1" xfId="0" applyNumberFormat="1" applyFill="1" applyBorder="1"/>
    <xf numFmtId="3" fontId="0" fillId="11" borderId="1" xfId="0" applyNumberFormat="1" applyFill="1" applyBorder="1" applyAlignment="1">
      <alignment vertical="top" wrapText="1"/>
    </xf>
    <xf numFmtId="3" fontId="0" fillId="11" borderId="1" xfId="0" applyNumberFormat="1" applyFill="1" applyBorder="1"/>
    <xf numFmtId="3" fontId="0" fillId="3" borderId="1" xfId="0" applyNumberFormat="1" applyFill="1" applyBorder="1" applyProtection="1">
      <protection hidden="1"/>
    </xf>
    <xf numFmtId="3" fontId="0" fillId="9" borderId="1" xfId="0" applyNumberForma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0" fillId="0" borderId="0" xfId="0" applyBorder="1"/>
    <xf numFmtId="3" fontId="0" fillId="3" borderId="0" xfId="0" applyNumberFormat="1" applyFill="1" applyBorder="1"/>
    <xf numFmtId="3" fontId="5" fillId="12" borderId="1" xfId="0" applyNumberFormat="1" applyFont="1" applyFill="1" applyBorder="1" applyAlignment="1">
      <alignment vertical="top" wrapText="1"/>
    </xf>
    <xf numFmtId="3" fontId="0" fillId="3" borderId="1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horizontal="center" vertical="top"/>
    </xf>
    <xf numFmtId="3" fontId="0" fillId="3" borderId="0" xfId="0" applyNumberFormat="1" applyFill="1" applyBorder="1" applyAlignment="1">
      <alignment vertical="top" wrapText="1"/>
    </xf>
    <xf numFmtId="3" fontId="0" fillId="3" borderId="0" xfId="0" applyNumberFormat="1" applyFill="1" applyBorder="1" applyAlignment="1" applyProtection="1">
      <alignment vertical="top" wrapText="1"/>
      <protection hidden="1"/>
    </xf>
    <xf numFmtId="0" fontId="0" fillId="0" borderId="2" xfId="0" applyBorder="1"/>
    <xf numFmtId="3" fontId="0" fillId="3" borderId="3" xfId="0" applyNumberFormat="1" applyFill="1" applyBorder="1"/>
    <xf numFmtId="3" fontId="5" fillId="3" borderId="0" xfId="0" applyNumberFormat="1" applyFont="1" applyFill="1" applyBorder="1" applyAlignment="1" applyProtection="1">
      <alignment vertical="top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13</xdr:col>
      <xdr:colOff>361950</xdr:colOff>
      <xdr:row>2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9525"/>
          <a:ext cx="7277100" cy="714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kern="1200"/>
        </a:p>
        <a:p>
          <a:r>
            <a:rPr lang="en-IE" sz="1200" kern="1200"/>
            <a:t>The Yellow Cells contain formulae and will calculate automatically.</a:t>
          </a:r>
        </a:p>
        <a:p>
          <a:r>
            <a:rPr lang="en-IE" sz="1200" kern="1200"/>
            <a:t>You will delete the formula if you enter a figure directly to any of the Yellow Cells.</a:t>
          </a:r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  <a:p>
          <a:endParaRPr lang="en-I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2:R23"/>
  <sheetViews>
    <sheetView workbookViewId="0">
      <selection activeCell="C21" sqref="C21"/>
    </sheetView>
  </sheetViews>
  <sheetFormatPr defaultRowHeight="14.4" x14ac:dyDescent="0.3"/>
  <cols>
    <col min="1" max="1" width="6.88671875" customWidth="1"/>
    <col min="2" max="2" width="10" customWidth="1"/>
    <col min="3" max="3" width="8" customWidth="1"/>
    <col min="4" max="4" width="8.5546875" customWidth="1"/>
    <col min="5" max="5" width="14" customWidth="1"/>
    <col min="6" max="6" width="9.33203125" customWidth="1"/>
    <col min="7" max="7" width="8" customWidth="1"/>
    <col min="8" max="8" width="8.44140625" customWidth="1"/>
    <col min="9" max="9" width="7.5546875" customWidth="1"/>
    <col min="10" max="10" width="8.109375" customWidth="1"/>
    <col min="11" max="11" width="6.44140625" customWidth="1"/>
    <col min="12" max="12" width="7" customWidth="1"/>
    <col min="13" max="13" width="7.5546875" customWidth="1"/>
    <col min="14" max="14" width="6.33203125" customWidth="1"/>
    <col min="15" max="15" width="6.88671875" customWidth="1"/>
    <col min="16" max="16" width="6.5546875" customWidth="1"/>
    <col min="17" max="17" width="5.6640625" customWidth="1"/>
    <col min="18" max="18" width="5.88671875" customWidth="1"/>
  </cols>
  <sheetData>
    <row r="2" spans="1:18" ht="30" customHeight="1" x14ac:dyDescent="0.3"/>
    <row r="3" spans="1:18" ht="17.25" customHeight="1" x14ac:dyDescent="0.3"/>
    <row r="4" spans="1:18" ht="17.25" customHeight="1" x14ac:dyDescent="0.3"/>
    <row r="5" spans="1:18" ht="17.25" customHeight="1" x14ac:dyDescent="0.3"/>
    <row r="6" spans="1:18" x14ac:dyDescent="0.3">
      <c r="A6" s="4"/>
      <c r="B6" s="22" t="s">
        <v>3</v>
      </c>
      <c r="C6" s="22"/>
      <c r="D6" s="4"/>
      <c r="E6" s="4">
        <v>44000</v>
      </c>
      <c r="F6" s="4"/>
      <c r="G6" s="4" t="s">
        <v>24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A7" s="4"/>
      <c r="B7" s="20" t="s">
        <v>4</v>
      </c>
      <c r="C7" s="20"/>
      <c r="D7" s="4"/>
      <c r="E7" s="4">
        <v>4000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87" customHeight="1" x14ac:dyDescent="0.3">
      <c r="A9" s="2" t="s">
        <v>2</v>
      </c>
      <c r="B9" s="10" t="s">
        <v>6</v>
      </c>
      <c r="C9" s="10" t="s">
        <v>5</v>
      </c>
      <c r="D9" s="10" t="s">
        <v>7</v>
      </c>
      <c r="E9" s="9" t="s">
        <v>12</v>
      </c>
      <c r="F9" s="21" t="s">
        <v>13</v>
      </c>
      <c r="G9" s="9" t="s">
        <v>14</v>
      </c>
      <c r="H9" s="9" t="s">
        <v>15</v>
      </c>
      <c r="I9" s="9" t="s">
        <v>16</v>
      </c>
      <c r="J9" s="19" t="s">
        <v>17</v>
      </c>
      <c r="K9" s="9" t="s">
        <v>18</v>
      </c>
      <c r="L9" s="13" t="s">
        <v>20</v>
      </c>
      <c r="M9" s="13" t="s">
        <v>19</v>
      </c>
      <c r="N9" s="15" t="s">
        <v>23</v>
      </c>
      <c r="O9" s="14" t="s">
        <v>21</v>
      </c>
      <c r="P9" s="14" t="s">
        <v>22</v>
      </c>
      <c r="Q9" s="14" t="s">
        <v>0</v>
      </c>
      <c r="R9" s="3" t="s">
        <v>1</v>
      </c>
    </row>
    <row r="10" spans="1:18" s="12" customForma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3">
      <c r="A11" s="8" t="s">
        <v>8</v>
      </c>
      <c r="B11" s="18">
        <v>780</v>
      </c>
      <c r="C11" s="16">
        <f>B11*0.05</f>
        <v>39</v>
      </c>
      <c r="D11" s="24">
        <f>B11-C11</f>
        <v>741</v>
      </c>
      <c r="E11" s="2">
        <v>741</v>
      </c>
      <c r="F11" s="5">
        <v>846</v>
      </c>
      <c r="G11" s="2">
        <v>148</v>
      </c>
      <c r="H11" s="5">
        <v>0</v>
      </c>
      <c r="I11" s="2">
        <v>148</v>
      </c>
      <c r="J11" s="5">
        <v>77</v>
      </c>
      <c r="K11" s="2">
        <v>71</v>
      </c>
      <c r="L11" s="5">
        <v>71</v>
      </c>
      <c r="M11" s="2">
        <v>0</v>
      </c>
      <c r="N11" s="24">
        <f>B11*0.02</f>
        <v>15.6</v>
      </c>
      <c r="O11" s="24">
        <f>B11*0.041</f>
        <v>31.98</v>
      </c>
      <c r="P11" s="24">
        <f>B11*0.1115</f>
        <v>86.97</v>
      </c>
      <c r="Q11" s="24">
        <f>B11*0.1505</f>
        <v>117.39</v>
      </c>
      <c r="R11" s="2">
        <f>B11-C11-L11-N11-O11</f>
        <v>622.41999999999996</v>
      </c>
    </row>
    <row r="12" spans="1:18" s="12" customFormat="1" x14ac:dyDescent="0.3">
      <c r="A12" s="2"/>
      <c r="B12" s="2"/>
      <c r="C12" s="1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3">
      <c r="A13" s="6" t="s">
        <v>9</v>
      </c>
      <c r="B13" s="17">
        <v>1630</v>
      </c>
      <c r="C13" s="16">
        <f t="shared" ref="C13:C15" si="0">B13*0.05</f>
        <v>81.5</v>
      </c>
      <c r="D13" s="24">
        <f t="shared" ref="D13:D17" si="1">B13-C13</f>
        <v>1548.5</v>
      </c>
      <c r="E13" s="2">
        <v>2290</v>
      </c>
      <c r="F13" s="23">
        <v>2538</v>
      </c>
      <c r="G13" s="2">
        <v>458</v>
      </c>
      <c r="H13" s="2">
        <v>0</v>
      </c>
      <c r="I13" s="2">
        <v>458</v>
      </c>
      <c r="J13" s="23">
        <v>231</v>
      </c>
      <c r="K13" s="2">
        <v>227</v>
      </c>
      <c r="L13" s="5">
        <v>156</v>
      </c>
      <c r="M13" s="5">
        <v>0</v>
      </c>
      <c r="N13" s="24">
        <f t="shared" ref="N13:N15" si="2">B13*0.02</f>
        <v>32.6</v>
      </c>
      <c r="O13" s="24">
        <f t="shared" ref="O13:O17" si="3">B13*0.041</f>
        <v>66.83</v>
      </c>
      <c r="P13" s="24">
        <f t="shared" ref="P13:P17" si="4">B13*0.1115</f>
        <v>181.745</v>
      </c>
      <c r="Q13" s="24">
        <f t="shared" ref="Q13:Q15" si="5">B13*0.1505</f>
        <v>245.315</v>
      </c>
      <c r="R13" s="2">
        <f>B13-C13-(K13-K11)-N13-O13</f>
        <v>1293.0700000000002</v>
      </c>
    </row>
    <row r="14" spans="1:18" x14ac:dyDescent="0.3">
      <c r="A14" s="6"/>
      <c r="B14" s="4"/>
      <c r="C14" s="18"/>
      <c r="D14" s="2"/>
      <c r="E14" s="2"/>
      <c r="F14" s="4"/>
      <c r="G14" s="2"/>
      <c r="H14" s="2"/>
      <c r="I14" s="2"/>
      <c r="J14" s="4"/>
      <c r="K14" s="2"/>
      <c r="L14" s="2"/>
      <c r="M14" s="4"/>
      <c r="N14" s="2"/>
      <c r="O14" s="2"/>
      <c r="P14" s="2"/>
      <c r="Q14" s="2"/>
      <c r="R14" s="2"/>
    </row>
    <row r="15" spans="1:18" x14ac:dyDescent="0.3">
      <c r="A15" s="6" t="s">
        <v>10</v>
      </c>
      <c r="B15" s="17">
        <v>0</v>
      </c>
      <c r="C15" s="16">
        <f t="shared" si="0"/>
        <v>0</v>
      </c>
      <c r="D15" s="24">
        <f t="shared" si="1"/>
        <v>0</v>
      </c>
      <c r="E15" s="2">
        <v>2290</v>
      </c>
      <c r="F15" s="23">
        <v>2538</v>
      </c>
      <c r="G15" s="2">
        <v>458</v>
      </c>
      <c r="H15" s="2">
        <v>0</v>
      </c>
      <c r="I15" s="2">
        <v>458</v>
      </c>
      <c r="J15" s="23">
        <v>231</v>
      </c>
      <c r="K15" s="2">
        <v>227</v>
      </c>
      <c r="L15" s="5">
        <v>0</v>
      </c>
      <c r="M15" s="23">
        <v>0</v>
      </c>
      <c r="N15" s="24">
        <f t="shared" si="2"/>
        <v>0</v>
      </c>
      <c r="O15" s="24">
        <f t="shared" si="3"/>
        <v>0</v>
      </c>
      <c r="P15" s="24">
        <f t="shared" si="4"/>
        <v>0</v>
      </c>
      <c r="Q15" s="24">
        <f t="shared" si="5"/>
        <v>0</v>
      </c>
      <c r="R15" s="2">
        <f t="shared" ref="R15:R17" si="6">B15-C15-(K15-K13)-N15-O15</f>
        <v>0</v>
      </c>
    </row>
    <row r="16" spans="1:18" x14ac:dyDescent="0.3">
      <c r="A16" s="6"/>
      <c r="B16" s="17"/>
      <c r="C16" s="18"/>
      <c r="D16" s="2"/>
      <c r="E16" s="2"/>
      <c r="F16" s="4"/>
      <c r="G16" s="2"/>
      <c r="H16" s="2"/>
      <c r="I16" s="2"/>
      <c r="J16" s="4"/>
      <c r="K16" s="2"/>
      <c r="L16" s="2"/>
      <c r="M16" s="4"/>
      <c r="N16" s="2"/>
      <c r="O16" s="2"/>
      <c r="P16" s="2"/>
      <c r="Q16" s="2"/>
      <c r="R16" s="2"/>
    </row>
    <row r="17" spans="1:18" x14ac:dyDescent="0.3">
      <c r="A17" s="6" t="s">
        <v>11</v>
      </c>
      <c r="B17" s="17">
        <v>1300</v>
      </c>
      <c r="C17" s="16">
        <f>B17*0.05</f>
        <v>65</v>
      </c>
      <c r="D17" s="24">
        <f t="shared" si="1"/>
        <v>1235</v>
      </c>
      <c r="E17" s="2">
        <v>3525</v>
      </c>
      <c r="F17" s="23">
        <v>3384</v>
      </c>
      <c r="G17" s="2">
        <v>677</v>
      </c>
      <c r="H17" s="2">
        <v>56</v>
      </c>
      <c r="I17" s="2">
        <v>733</v>
      </c>
      <c r="J17" s="23">
        <v>308</v>
      </c>
      <c r="K17" s="2">
        <v>425</v>
      </c>
      <c r="L17" s="5">
        <v>198</v>
      </c>
      <c r="M17" s="23">
        <v>0</v>
      </c>
      <c r="N17" s="24">
        <f t="shared" ref="N17" si="7">B17*0.02</f>
        <v>26</v>
      </c>
      <c r="O17" s="24">
        <f t="shared" si="3"/>
        <v>53.300000000000004</v>
      </c>
      <c r="P17" s="24">
        <f t="shared" si="4"/>
        <v>144.94999999999999</v>
      </c>
      <c r="Q17" s="24">
        <f t="shared" ref="Q17" si="8">B17*0.1505</f>
        <v>195.65</v>
      </c>
      <c r="R17" s="2">
        <f t="shared" si="6"/>
        <v>957.7</v>
      </c>
    </row>
    <row r="18" spans="1:18" s="12" customFormat="1" x14ac:dyDescent="0.3">
      <c r="A18" s="6"/>
      <c r="B18" s="17"/>
      <c r="C18" s="18"/>
      <c r="D18" s="2"/>
      <c r="E18" s="2"/>
      <c r="F18" s="4"/>
      <c r="G18" s="2"/>
      <c r="H18" s="2"/>
      <c r="I18" s="2"/>
      <c r="J18" s="4"/>
      <c r="K18" s="2"/>
      <c r="L18" s="2"/>
      <c r="M18" s="4"/>
      <c r="N18" s="2"/>
      <c r="O18" s="2"/>
      <c r="P18" s="2"/>
      <c r="Q18" s="2"/>
      <c r="R18" s="2"/>
    </row>
    <row r="19" spans="1:18" x14ac:dyDescent="0.3">
      <c r="A19" s="1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3">
      <c r="A20" s="1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3">
      <c r="A21" s="1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</sheetData>
  <dataValidations disablePrompts="1" xWindow="151" yWindow="534" count="29">
    <dataValidation allowBlank="1" showInputMessage="1" showErrorMessage="1" prompt="This is the Annual Cut-Off Point divided by 52." sqref="F11" xr:uid="{00000000-0002-0000-0000-000000000000}"/>
    <dataValidation allowBlank="1" showInputMessage="1" showErrorMessage="1" prompt="_x000a_" sqref="E6" xr:uid="{00000000-0002-0000-0000-000001000000}"/>
    <dataValidation allowBlank="1" showInputMessage="1" showErrorMessage="1" prompt="Decided by the government every year in the budegt._x000a_Tax credits are subtracted from gross tax to give net tax payable._x000a_" sqref="B7" xr:uid="{00000000-0002-0000-0000-000002000000}"/>
    <dataValidation allowBlank="1" showInputMessage="1" showErrorMessage="1" prompt="This includes basic pay as well as overtime, bonus, commission etc. " sqref="B9" xr:uid="{00000000-0002-0000-0000-000003000000}"/>
    <dataValidation allowBlank="1" showInputMessage="1" showErrorMessage="1" prompt="Pension contributions are not taxable and are deducted from gross pay._x000a_The employeer will pay this money into the employee's pension scheme." sqref="C11:C18" xr:uid="{00000000-0002-0000-0000-000004000000}"/>
    <dataValidation allowBlank="1" showInputMessage="1" showErrorMessage="1" prompt="The gross pay below or up to the cut-off point, mutliplied by 20%." sqref="G11" xr:uid="{00000000-0002-0000-0000-000005000000}"/>
    <dataValidation allowBlank="1" showInputMessage="1" showErrorMessage="1" prompt="Any part of the gross pay above the cut-off point, multiplied by 40%." sqref="H11" xr:uid="{00000000-0002-0000-0000-000006000000}"/>
    <dataValidation allowBlank="1" showInputMessage="1" showErrorMessage="1" prompt="Tax at 20% and 40% added together." sqref="I11" xr:uid="{00000000-0002-0000-0000-000007000000}"/>
    <dataValidation allowBlank="1" showInputMessage="1" showErrorMessage="1" prompt="This is the annual tax credit divided by 52." sqref="J11" xr:uid="{00000000-0002-0000-0000-000008000000}"/>
    <dataValidation allowBlank="1" showInputMessage="1" showErrorMessage="1" prompt="This is gross tax minus tax credit." sqref="K11:K15" xr:uid="{00000000-0002-0000-0000-000009000000}"/>
    <dataValidation allowBlank="1" showInputMessage="1" showErrorMessage="1" prompt="For week 1 this is the same as Cumulative Tax. _x000a_For week 2 it will be the Cumulative Tax for week 2 minus the Cumulative tax for week 1." sqref="L9" xr:uid="{00000000-0002-0000-0000-00000A000000}"/>
    <dataValidation allowBlank="1" showInputMessage="1" showErrorMessage="1" prompt="This arises if Cumulative Tax for the present week is less than Cumulative Tax for the previous week. e.g. week 2 compared to week 1." sqref="M9" xr:uid="{00000000-0002-0000-0000-00000B000000}"/>
    <dataValidation allowBlank="1" showInputMessage="1" showErrorMessage="1" prompt="Gross pay before any pension deductions multiplied by 4.1%." sqref="O9" xr:uid="{00000000-0002-0000-0000-00000C000000}"/>
    <dataValidation allowBlank="1" showInputMessage="1" showErrorMessage="1" prompt="Gross pay before any pension deductions multiplied by 11.15%. _x000a_The employeer pays this - it is not deducted from the employees pay." sqref="P9" xr:uid="{00000000-0002-0000-0000-00000D000000}"/>
    <dataValidation allowBlank="1" showInputMessage="1" showErrorMessage="1" prompt="Employee's plus employeer's PRSI." sqref="Q9" xr:uid="{00000000-0002-0000-0000-00000E000000}"/>
    <dataValidation allowBlank="1" showInputMessage="1" showErrorMessage="1" prompt="Gross pay minus pension, tax, USC and PRSI." sqref="R9" xr:uid="{00000000-0002-0000-0000-00000F000000}"/>
    <dataValidation allowBlank="1" showInputMessage="1" showErrorMessage="1" prompt="Gross pay minus pension contributions." sqref="D11" xr:uid="{00000000-0002-0000-0000-000010000000}"/>
    <dataValidation type="whole" allowBlank="1" showInputMessage="1" showErrorMessage="1" sqref="D13" xr:uid="{00000000-0002-0000-0000-000011000000}">
      <formula1>0</formula1>
      <formula2>3000</formula2>
    </dataValidation>
    <dataValidation allowBlank="1" showInputMessage="1" showErrorMessage="1" prompt="Cumulative Gross Tax less Cumulative Tax Credit_x000a_Column G less Column H" sqref="K9" xr:uid="{00000000-0002-0000-0000-000012000000}"/>
    <dataValidation allowBlank="1" showInputMessage="1" showErrorMessage="1" prompt="This is a % of gross pay before any pension deductions._x000a_It is based on bands of income but for now we will calculate it a 2% of your gross income. i.e. B8   * .02" sqref="N9" xr:uid="{00000000-0002-0000-0000-000013000000}"/>
    <dataValidation allowBlank="1" showInputMessage="1" showErrorMessage="1" prompt="Decided by the government every year in the budget. _x000a_Your income up to this point is taxed at 20% (the standard rate)._x000a_The part of your income above this point is taxed at 40% (the higher rate)." sqref="B6" xr:uid="{00000000-0002-0000-0000-000014000000}"/>
    <dataValidation allowBlank="1" showInputMessage="1" showErrorMessage="1" prompt="This is the Annual Cut-Off Point divided by 52, to give the Weekly Cut-Off Point._x000a_43,680/52 = 840._x000a_For every week you add 840, to give the Cumulative Cut-Off Point." sqref="F9" xr:uid="{00000000-0002-0000-0000-000015000000}"/>
    <dataValidation allowBlank="1" showInputMessage="1" showErrorMessage="1" prompt="Deduct Pension contributions from Gross Pay. This is the Taxable Gross Pay. Tax is calculated on this amount." sqref="D9" xr:uid="{00000000-0002-0000-0000-000016000000}"/>
    <dataValidation allowBlank="1" showInputMessage="1" showErrorMessage="1" prompt="In this example, all of the taxable pay of €820 is less than the Cut-Off Point of €840. So €820 is taxed at 20%." sqref="G9" xr:uid="{00000000-0002-0000-0000-000017000000}"/>
    <dataValidation allowBlank="1" showInputMessage="1" showErrorMessage="1" prompt="Cumulative means you add together the figures for all weeks so far, not just the current week._x000a_e.g. The cumulative taxable gross pay for week 2 is weekly taxable gross pay for  week 1 + week 2." sqref="E9" xr:uid="{00000000-0002-0000-0000-000018000000}"/>
    <dataValidation allowBlank="1" showInputMessage="1" showErrorMessage="1" prompt="Tax is calculated at 40% on any part of your income over the Cut-Off Point, i.e. €840. In this example, no part of your income is over €840." sqref="H9" xr:uid="{00000000-0002-0000-0000-000019000000}"/>
    <dataValidation allowBlank="1" showInputMessage="1" showErrorMessage="1" prompt="Tax at 20% plus tax at 40%." sqref="I9" xr:uid="{00000000-0002-0000-0000-00001A000000}"/>
    <dataValidation allowBlank="1" showInputMessage="1" showErrorMessage="1" prompt="Annual tax credit of €3,952 divided by 52 weeks. 3,952/52=76. " sqref="J9" xr:uid="{00000000-0002-0000-0000-00001B000000}"/>
    <dataValidation allowBlank="1" showInputMessage="1" showErrorMessage="1" prompt="Pension contributions are not taxable and are deducted from gross pay._x000a_The employeer will pay this money into the employee's pension scheme._x000a_In this example it is 3.5% of gross pay. 850*.035=30." sqref="C9" xr:uid="{00000000-0002-0000-0000-00001C000000}"/>
  </dataValidations>
  <pageMargins left="0.51181102362204722" right="0.5118110236220472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9"/>
  <sheetViews>
    <sheetView showGridLines="0" tabSelected="1" workbookViewId="0">
      <selection activeCell="E8" sqref="E8"/>
    </sheetView>
  </sheetViews>
  <sheetFormatPr defaultRowHeight="14.4" x14ac:dyDescent="0.3"/>
  <cols>
    <col min="1" max="1" width="6.88671875" customWidth="1"/>
    <col min="2" max="2" width="10" customWidth="1"/>
    <col min="3" max="3" width="8" customWidth="1"/>
    <col min="4" max="4" width="8.5546875" customWidth="1"/>
    <col min="5" max="5" width="14.88671875" customWidth="1"/>
    <col min="6" max="6" width="2.6640625" style="33" customWidth="1"/>
    <col min="7" max="7" width="8" customWidth="1"/>
    <col min="8" max="8" width="8.44140625" customWidth="1"/>
    <col min="9" max="9" width="7.5546875" customWidth="1"/>
    <col min="10" max="10" width="8.109375" customWidth="1"/>
    <col min="11" max="11" width="6.44140625" customWidth="1"/>
    <col min="12" max="12" width="7" customWidth="1"/>
    <col min="13" max="13" width="7.5546875" customWidth="1"/>
    <col min="14" max="14" width="6.33203125" customWidth="1"/>
    <col min="15" max="15" width="6.88671875" customWidth="1"/>
    <col min="16" max="16" width="6.5546875" customWidth="1"/>
    <col min="17" max="17" width="5.6640625" customWidth="1"/>
    <col min="18" max="18" width="5.88671875" customWidth="1"/>
    <col min="19" max="19" width="12.5546875" customWidth="1"/>
  </cols>
  <sheetData>
    <row r="1" spans="1:20" ht="17.25" customHeight="1" x14ac:dyDescent="0.3"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T1" s="25"/>
    </row>
    <row r="2" spans="1:20" ht="15.6" x14ac:dyDescent="0.3">
      <c r="A2" s="4"/>
      <c r="B2" s="22" t="s">
        <v>3</v>
      </c>
      <c r="C2" s="22"/>
      <c r="D2" s="4"/>
      <c r="E2" s="4">
        <v>44000</v>
      </c>
      <c r="F2" s="34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T2" s="25"/>
    </row>
    <row r="3" spans="1:20" ht="15.6" x14ac:dyDescent="0.3">
      <c r="A3" s="4"/>
      <c r="B3" s="20" t="s">
        <v>4</v>
      </c>
      <c r="C3" s="20"/>
      <c r="D3" s="4"/>
      <c r="E3" s="4">
        <v>4000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T3" s="25"/>
    </row>
    <row r="4" spans="1:20" ht="15.6" x14ac:dyDescent="0.3">
      <c r="A4" s="1"/>
      <c r="B4" s="1"/>
      <c r="C4" s="1"/>
      <c r="D4" s="1"/>
      <c r="E4" s="1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T4" s="25"/>
    </row>
    <row r="5" spans="1:20" ht="81" customHeight="1" x14ac:dyDescent="0.3">
      <c r="A5" s="2" t="s">
        <v>2</v>
      </c>
      <c r="B5" s="10" t="s">
        <v>6</v>
      </c>
      <c r="C5" s="10" t="s">
        <v>5</v>
      </c>
      <c r="D5" s="10" t="s">
        <v>7</v>
      </c>
      <c r="E5" s="9" t="s">
        <v>26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T5" s="25"/>
    </row>
    <row r="6" spans="1:20" s="12" customFormat="1" ht="23.4" customHeight="1" x14ac:dyDescent="0.3">
      <c r="A6" s="2"/>
      <c r="B6" s="2"/>
      <c r="C6" s="2"/>
      <c r="D6" s="2"/>
      <c r="E6" s="29" t="str">
        <f>IF(AND(E7&gt;(B7-C7-1), E7&lt;(B7-C7+1)), "Correct", "Incorrect")</f>
        <v>Correct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T6" s="25"/>
    </row>
    <row r="7" spans="1:20" ht="28.8" x14ac:dyDescent="0.3">
      <c r="A7" s="8" t="s">
        <v>25</v>
      </c>
      <c r="B7" s="18"/>
      <c r="C7" s="16"/>
      <c r="D7" s="24"/>
      <c r="E7" s="28"/>
      <c r="F7" s="35"/>
      <c r="G7" s="31"/>
      <c r="H7" s="32"/>
      <c r="I7" s="31"/>
      <c r="J7" s="32"/>
      <c r="K7" s="31"/>
      <c r="L7" s="32"/>
      <c r="M7" s="31"/>
      <c r="N7" s="31"/>
      <c r="O7" s="31"/>
      <c r="P7" s="31"/>
      <c r="Q7" s="31"/>
      <c r="R7" s="31"/>
      <c r="T7" s="25"/>
    </row>
    <row r="8" spans="1:20" s="12" customFormat="1" ht="15.6" x14ac:dyDescent="0.3">
      <c r="A8" s="2"/>
      <c r="B8" s="2"/>
      <c r="C8" s="18"/>
      <c r="D8" s="2"/>
      <c r="E8" s="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T8" s="25"/>
    </row>
    <row r="9" spans="1:20" x14ac:dyDescent="0.3">
      <c r="F9" s="26"/>
      <c r="G9" s="26"/>
    </row>
    <row r="10" spans="1:20" x14ac:dyDescent="0.3">
      <c r="F10" s="26"/>
      <c r="G10" s="26"/>
    </row>
    <row r="11" spans="1:20" x14ac:dyDescent="0.3">
      <c r="F11" s="26"/>
      <c r="G11" s="26"/>
    </row>
    <row r="12" spans="1:20" x14ac:dyDescent="0.3">
      <c r="F12" s="26"/>
      <c r="G12" s="26"/>
    </row>
    <row r="13" spans="1:20" x14ac:dyDescent="0.3">
      <c r="F13" s="26"/>
      <c r="G13" s="26"/>
    </row>
    <row r="14" spans="1:20" x14ac:dyDescent="0.3">
      <c r="F14" s="26"/>
      <c r="G14" s="26"/>
    </row>
    <row r="15" spans="1:20" x14ac:dyDescent="0.3">
      <c r="F15" s="26"/>
      <c r="G15" s="26"/>
    </row>
    <row r="16" spans="1:20" x14ac:dyDescent="0.3">
      <c r="F16" s="26"/>
      <c r="G16" s="26"/>
    </row>
    <row r="17" spans="6:7" x14ac:dyDescent="0.3">
      <c r="F17" s="26"/>
      <c r="G17" s="26"/>
    </row>
    <row r="18" spans="6:7" x14ac:dyDescent="0.3">
      <c r="F18" s="26"/>
      <c r="G18" s="26"/>
    </row>
    <row r="19" spans="6:7" x14ac:dyDescent="0.3">
      <c r="F19" s="26"/>
      <c r="G19" s="26"/>
    </row>
    <row r="20" spans="6:7" x14ac:dyDescent="0.3">
      <c r="F20" s="26"/>
      <c r="G20" s="26"/>
    </row>
    <row r="21" spans="6:7" x14ac:dyDescent="0.3">
      <c r="F21" s="26"/>
      <c r="G21" s="26"/>
    </row>
    <row r="22" spans="6:7" x14ac:dyDescent="0.3">
      <c r="F22" s="26"/>
      <c r="G22" s="26"/>
    </row>
    <row r="23" spans="6:7" x14ac:dyDescent="0.3">
      <c r="F23" s="26"/>
      <c r="G23" s="26"/>
    </row>
    <row r="24" spans="6:7" x14ac:dyDescent="0.3">
      <c r="F24" s="26"/>
      <c r="G24" s="26"/>
    </row>
    <row r="25" spans="6:7" x14ac:dyDescent="0.3">
      <c r="F25" s="26"/>
      <c r="G25" s="26"/>
    </row>
    <row r="26" spans="6:7" x14ac:dyDescent="0.3">
      <c r="F26" s="26"/>
      <c r="G26" s="26"/>
    </row>
    <row r="27" spans="6:7" x14ac:dyDescent="0.3">
      <c r="F27" s="26"/>
      <c r="G27" s="26"/>
    </row>
    <row r="28" spans="6:7" x14ac:dyDescent="0.3">
      <c r="F28" s="26"/>
      <c r="G28" s="26"/>
    </row>
    <row r="29" spans="6:7" x14ac:dyDescent="0.3">
      <c r="F29" s="26"/>
      <c r="G29" s="26"/>
    </row>
    <row r="30" spans="6:7" x14ac:dyDescent="0.3">
      <c r="F30" s="26"/>
      <c r="G30" s="26"/>
    </row>
    <row r="31" spans="6:7" x14ac:dyDescent="0.3">
      <c r="F31" s="26"/>
      <c r="G31" s="26"/>
    </row>
    <row r="32" spans="6:7" x14ac:dyDescent="0.3">
      <c r="F32" s="26"/>
      <c r="G32" s="26"/>
    </row>
    <row r="33" spans="6:7" x14ac:dyDescent="0.3">
      <c r="F33" s="26"/>
      <c r="G33" s="26"/>
    </row>
    <row r="34" spans="6:7" x14ac:dyDescent="0.3">
      <c r="F34" s="26"/>
      <c r="G34" s="26"/>
    </row>
    <row r="35" spans="6:7" x14ac:dyDescent="0.3">
      <c r="F35" s="26"/>
      <c r="G35" s="26"/>
    </row>
    <row r="36" spans="6:7" x14ac:dyDescent="0.3">
      <c r="F36" s="26"/>
      <c r="G36" s="26"/>
    </row>
    <row r="37" spans="6:7" x14ac:dyDescent="0.3">
      <c r="F37" s="26"/>
      <c r="G37" s="26"/>
    </row>
    <row r="38" spans="6:7" x14ac:dyDescent="0.3">
      <c r="F38" s="26"/>
      <c r="G38" s="26"/>
    </row>
    <row r="39" spans="6:7" x14ac:dyDescent="0.3">
      <c r="F39" s="26"/>
      <c r="G39" s="26"/>
    </row>
    <row r="40" spans="6:7" x14ac:dyDescent="0.3">
      <c r="F40" s="26"/>
      <c r="G40" s="26"/>
    </row>
    <row r="41" spans="6:7" x14ac:dyDescent="0.3">
      <c r="F41" s="26"/>
      <c r="G41" s="26"/>
    </row>
    <row r="42" spans="6:7" x14ac:dyDescent="0.3">
      <c r="F42" s="26"/>
      <c r="G42" s="26"/>
    </row>
    <row r="43" spans="6:7" x14ac:dyDescent="0.3">
      <c r="F43" s="26"/>
      <c r="G43" s="26"/>
    </row>
    <row r="44" spans="6:7" x14ac:dyDescent="0.3">
      <c r="F44" s="26"/>
      <c r="G44" s="26"/>
    </row>
    <row r="45" spans="6:7" x14ac:dyDescent="0.3">
      <c r="F45" s="26"/>
      <c r="G45" s="26"/>
    </row>
    <row r="46" spans="6:7" x14ac:dyDescent="0.3">
      <c r="F46" s="26"/>
      <c r="G46" s="26"/>
    </row>
    <row r="47" spans="6:7" x14ac:dyDescent="0.3">
      <c r="F47" s="26"/>
      <c r="G47" s="26"/>
    </row>
    <row r="48" spans="6:7" x14ac:dyDescent="0.3">
      <c r="F48" s="26"/>
      <c r="G48" s="26"/>
    </row>
    <row r="49" spans="6:7" x14ac:dyDescent="0.3">
      <c r="F49" s="26"/>
      <c r="G49" s="26"/>
    </row>
    <row r="50" spans="6:7" x14ac:dyDescent="0.3">
      <c r="F50" s="26"/>
      <c r="G50" s="26"/>
    </row>
    <row r="51" spans="6:7" x14ac:dyDescent="0.3">
      <c r="F51" s="26"/>
      <c r="G51" s="26"/>
    </row>
    <row r="52" spans="6:7" x14ac:dyDescent="0.3">
      <c r="F52" s="26"/>
      <c r="G52" s="26"/>
    </row>
    <row r="53" spans="6:7" x14ac:dyDescent="0.3">
      <c r="F53" s="26"/>
      <c r="G53" s="26"/>
    </row>
    <row r="54" spans="6:7" x14ac:dyDescent="0.3">
      <c r="F54" s="26"/>
      <c r="G54" s="26"/>
    </row>
    <row r="55" spans="6:7" x14ac:dyDescent="0.3">
      <c r="F55" s="26"/>
      <c r="G55" s="26"/>
    </row>
    <row r="56" spans="6:7" x14ac:dyDescent="0.3">
      <c r="F56" s="26"/>
      <c r="G56" s="26"/>
    </row>
    <row r="57" spans="6:7" x14ac:dyDescent="0.3">
      <c r="F57" s="26"/>
      <c r="G57" s="26"/>
    </row>
    <row r="58" spans="6:7" x14ac:dyDescent="0.3">
      <c r="F58" s="26"/>
      <c r="G58" s="26"/>
    </row>
    <row r="59" spans="6:7" x14ac:dyDescent="0.3">
      <c r="F59" s="26"/>
      <c r="G59" s="26"/>
    </row>
    <row r="60" spans="6:7" x14ac:dyDescent="0.3">
      <c r="F60" s="26"/>
      <c r="G60" s="26"/>
    </row>
    <row r="61" spans="6:7" x14ac:dyDescent="0.3">
      <c r="F61" s="26"/>
      <c r="G61" s="26"/>
    </row>
    <row r="62" spans="6:7" x14ac:dyDescent="0.3">
      <c r="F62" s="26"/>
      <c r="G62" s="26"/>
    </row>
    <row r="63" spans="6:7" x14ac:dyDescent="0.3">
      <c r="F63" s="26"/>
      <c r="G63" s="26"/>
    </row>
    <row r="64" spans="6:7" x14ac:dyDescent="0.3">
      <c r="F64" s="26"/>
      <c r="G64" s="26"/>
    </row>
    <row r="65" spans="6:7" x14ac:dyDescent="0.3">
      <c r="F65" s="26"/>
      <c r="G65" s="26"/>
    </row>
    <row r="66" spans="6:7" x14ac:dyDescent="0.3">
      <c r="F66" s="26"/>
      <c r="G66" s="26"/>
    </row>
    <row r="67" spans="6:7" x14ac:dyDescent="0.3">
      <c r="F67" s="26"/>
      <c r="G67" s="26"/>
    </row>
    <row r="68" spans="6:7" x14ac:dyDescent="0.3">
      <c r="F68" s="26"/>
      <c r="G68" s="26"/>
    </row>
    <row r="69" spans="6:7" x14ac:dyDescent="0.3">
      <c r="F69" s="26"/>
      <c r="G69" s="26"/>
    </row>
    <row r="70" spans="6:7" x14ac:dyDescent="0.3">
      <c r="F70" s="26"/>
      <c r="G70" s="26"/>
    </row>
    <row r="71" spans="6:7" x14ac:dyDescent="0.3">
      <c r="F71" s="26"/>
      <c r="G71" s="26"/>
    </row>
    <row r="72" spans="6:7" x14ac:dyDescent="0.3">
      <c r="F72" s="26"/>
      <c r="G72" s="26"/>
    </row>
    <row r="73" spans="6:7" x14ac:dyDescent="0.3">
      <c r="F73" s="26"/>
      <c r="G73" s="26"/>
    </row>
    <row r="74" spans="6:7" x14ac:dyDescent="0.3">
      <c r="F74" s="26"/>
      <c r="G74" s="26"/>
    </row>
    <row r="75" spans="6:7" x14ac:dyDescent="0.3">
      <c r="F75" s="26"/>
      <c r="G75" s="26"/>
    </row>
    <row r="76" spans="6:7" x14ac:dyDescent="0.3">
      <c r="F76" s="26"/>
      <c r="G76" s="26"/>
    </row>
    <row r="77" spans="6:7" x14ac:dyDescent="0.3">
      <c r="F77" s="26"/>
      <c r="G77" s="26"/>
    </row>
    <row r="78" spans="6:7" x14ac:dyDescent="0.3">
      <c r="F78" s="26"/>
      <c r="G78" s="26"/>
    </row>
    <row r="79" spans="6:7" x14ac:dyDescent="0.3">
      <c r="F79" s="26"/>
      <c r="G79" s="26"/>
    </row>
    <row r="80" spans="6:7" x14ac:dyDescent="0.3">
      <c r="F80" s="26"/>
      <c r="G80" s="26"/>
    </row>
    <row r="81" spans="6:7" x14ac:dyDescent="0.3">
      <c r="F81" s="26"/>
      <c r="G81" s="26"/>
    </row>
    <row r="82" spans="6:7" x14ac:dyDescent="0.3">
      <c r="F82" s="26"/>
      <c r="G82" s="26"/>
    </row>
    <row r="83" spans="6:7" x14ac:dyDescent="0.3">
      <c r="F83" s="26"/>
      <c r="G83" s="26"/>
    </row>
    <row r="84" spans="6:7" x14ac:dyDescent="0.3">
      <c r="F84" s="26"/>
      <c r="G84" s="26"/>
    </row>
    <row r="85" spans="6:7" x14ac:dyDescent="0.3">
      <c r="F85" s="26"/>
      <c r="G85" s="26"/>
    </row>
    <row r="86" spans="6:7" x14ac:dyDescent="0.3">
      <c r="F86" s="26"/>
      <c r="G86" s="26"/>
    </row>
    <row r="87" spans="6:7" x14ac:dyDescent="0.3">
      <c r="F87" s="26"/>
      <c r="G87" s="26"/>
    </row>
    <row r="88" spans="6:7" x14ac:dyDescent="0.3">
      <c r="F88" s="26"/>
      <c r="G88" s="26"/>
    </row>
    <row r="89" spans="6:7" x14ac:dyDescent="0.3">
      <c r="F89" s="26"/>
      <c r="G89" s="26"/>
    </row>
    <row r="90" spans="6:7" x14ac:dyDescent="0.3">
      <c r="F90" s="26"/>
      <c r="G90" s="26"/>
    </row>
    <row r="91" spans="6:7" x14ac:dyDescent="0.3">
      <c r="F91" s="26"/>
      <c r="G91" s="26"/>
    </row>
    <row r="92" spans="6:7" x14ac:dyDescent="0.3">
      <c r="F92" s="26"/>
      <c r="G92" s="26"/>
    </row>
    <row r="93" spans="6:7" x14ac:dyDescent="0.3">
      <c r="F93" s="26"/>
      <c r="G93" s="26"/>
    </row>
    <row r="94" spans="6:7" x14ac:dyDescent="0.3">
      <c r="F94" s="26"/>
      <c r="G94" s="26"/>
    </row>
    <row r="95" spans="6:7" x14ac:dyDescent="0.3">
      <c r="F95" s="26"/>
      <c r="G95" s="26"/>
    </row>
    <row r="96" spans="6:7" x14ac:dyDescent="0.3">
      <c r="F96" s="26"/>
      <c r="G96" s="26"/>
    </row>
    <row r="97" spans="6:7" x14ac:dyDescent="0.3">
      <c r="F97" s="26"/>
      <c r="G97" s="26"/>
    </row>
    <row r="98" spans="6:7" x14ac:dyDescent="0.3">
      <c r="F98" s="26"/>
      <c r="G98" s="26"/>
    </row>
    <row r="99" spans="6:7" x14ac:dyDescent="0.3">
      <c r="F99" s="26"/>
      <c r="G99" s="26"/>
    </row>
    <row r="100" spans="6:7" x14ac:dyDescent="0.3">
      <c r="F100" s="26"/>
      <c r="G100" s="26"/>
    </row>
    <row r="101" spans="6:7" x14ac:dyDescent="0.3">
      <c r="F101" s="26"/>
      <c r="G101" s="26"/>
    </row>
    <row r="102" spans="6:7" x14ac:dyDescent="0.3">
      <c r="F102" s="26"/>
      <c r="G102" s="26"/>
    </row>
    <row r="103" spans="6:7" x14ac:dyDescent="0.3">
      <c r="F103" s="26"/>
      <c r="G103" s="26"/>
    </row>
    <row r="104" spans="6:7" x14ac:dyDescent="0.3">
      <c r="F104" s="26"/>
      <c r="G104" s="26"/>
    </row>
    <row r="105" spans="6:7" x14ac:dyDescent="0.3">
      <c r="F105" s="26"/>
      <c r="G105" s="26"/>
    </row>
    <row r="106" spans="6:7" x14ac:dyDescent="0.3">
      <c r="F106" s="26"/>
      <c r="G106" s="26"/>
    </row>
    <row r="107" spans="6:7" x14ac:dyDescent="0.3">
      <c r="F107" s="26"/>
      <c r="G107" s="26"/>
    </row>
    <row r="108" spans="6:7" x14ac:dyDescent="0.3">
      <c r="F108" s="26"/>
      <c r="G108" s="26"/>
    </row>
    <row r="109" spans="6:7" x14ac:dyDescent="0.3">
      <c r="F109" s="26"/>
      <c r="G109" s="26"/>
    </row>
    <row r="110" spans="6:7" x14ac:dyDescent="0.3">
      <c r="F110" s="26"/>
      <c r="G110" s="26"/>
    </row>
    <row r="111" spans="6:7" x14ac:dyDescent="0.3">
      <c r="F111" s="26"/>
      <c r="G111" s="26"/>
    </row>
    <row r="112" spans="6:7" x14ac:dyDescent="0.3">
      <c r="F112" s="26"/>
      <c r="G112" s="26"/>
    </row>
    <row r="113" spans="6:7" x14ac:dyDescent="0.3">
      <c r="F113" s="26"/>
      <c r="G113" s="26"/>
    </row>
    <row r="114" spans="6:7" x14ac:dyDescent="0.3">
      <c r="F114" s="26"/>
      <c r="G114" s="26"/>
    </row>
    <row r="115" spans="6:7" x14ac:dyDescent="0.3">
      <c r="F115" s="26"/>
      <c r="G115" s="26"/>
    </row>
    <row r="116" spans="6:7" x14ac:dyDescent="0.3">
      <c r="F116" s="26"/>
      <c r="G116" s="26"/>
    </row>
    <row r="117" spans="6:7" x14ac:dyDescent="0.3">
      <c r="F117" s="26"/>
      <c r="G117" s="26"/>
    </row>
    <row r="118" spans="6:7" x14ac:dyDescent="0.3">
      <c r="F118" s="26"/>
      <c r="G118" s="26"/>
    </row>
    <row r="119" spans="6:7" x14ac:dyDescent="0.3">
      <c r="F119" s="26"/>
      <c r="G119" s="26"/>
    </row>
    <row r="120" spans="6:7" x14ac:dyDescent="0.3">
      <c r="F120" s="26"/>
      <c r="G120" s="26"/>
    </row>
    <row r="121" spans="6:7" x14ac:dyDescent="0.3">
      <c r="F121" s="26"/>
      <c r="G121" s="26"/>
    </row>
    <row r="122" spans="6:7" x14ac:dyDescent="0.3">
      <c r="F122" s="26"/>
      <c r="G122" s="26"/>
    </row>
    <row r="123" spans="6:7" x14ac:dyDescent="0.3">
      <c r="F123" s="26"/>
      <c r="G123" s="26"/>
    </row>
    <row r="124" spans="6:7" x14ac:dyDescent="0.3">
      <c r="F124" s="26"/>
      <c r="G124" s="26"/>
    </row>
    <row r="125" spans="6:7" x14ac:dyDescent="0.3">
      <c r="F125" s="26"/>
      <c r="G125" s="26"/>
    </row>
    <row r="126" spans="6:7" x14ac:dyDescent="0.3">
      <c r="F126" s="26"/>
      <c r="G126" s="26"/>
    </row>
    <row r="127" spans="6:7" x14ac:dyDescent="0.3">
      <c r="F127" s="26"/>
      <c r="G127" s="26"/>
    </row>
    <row r="128" spans="6:7" x14ac:dyDescent="0.3">
      <c r="F128" s="26"/>
      <c r="G128" s="26"/>
    </row>
    <row r="129" spans="6:7" x14ac:dyDescent="0.3">
      <c r="F129" s="26"/>
      <c r="G129" s="26"/>
    </row>
    <row r="130" spans="6:7" x14ac:dyDescent="0.3">
      <c r="F130" s="26"/>
      <c r="G130" s="26"/>
    </row>
    <row r="131" spans="6:7" x14ac:dyDescent="0.3">
      <c r="F131" s="26"/>
      <c r="G131" s="26"/>
    </row>
    <row r="132" spans="6:7" x14ac:dyDescent="0.3">
      <c r="F132" s="26"/>
      <c r="G132" s="26"/>
    </row>
    <row r="133" spans="6:7" x14ac:dyDescent="0.3">
      <c r="F133" s="26"/>
      <c r="G133" s="26"/>
    </row>
    <row r="134" spans="6:7" x14ac:dyDescent="0.3">
      <c r="F134" s="26"/>
      <c r="G134" s="26"/>
    </row>
    <row r="135" spans="6:7" x14ac:dyDescent="0.3">
      <c r="F135" s="26"/>
      <c r="G135" s="26"/>
    </row>
    <row r="136" spans="6:7" x14ac:dyDescent="0.3">
      <c r="F136" s="26"/>
      <c r="G136" s="26"/>
    </row>
    <row r="137" spans="6:7" x14ac:dyDescent="0.3">
      <c r="F137" s="26"/>
      <c r="G137" s="26"/>
    </row>
    <row r="138" spans="6:7" x14ac:dyDescent="0.3">
      <c r="F138" s="26"/>
      <c r="G138" s="26"/>
    </row>
    <row r="139" spans="6:7" x14ac:dyDescent="0.3">
      <c r="F139" s="26"/>
      <c r="G139" s="26"/>
    </row>
    <row r="140" spans="6:7" x14ac:dyDescent="0.3">
      <c r="F140" s="26"/>
      <c r="G140" s="26"/>
    </row>
    <row r="141" spans="6:7" x14ac:dyDescent="0.3">
      <c r="F141" s="26"/>
      <c r="G141" s="26"/>
    </row>
    <row r="142" spans="6:7" x14ac:dyDescent="0.3">
      <c r="F142" s="26"/>
      <c r="G142" s="26"/>
    </row>
    <row r="143" spans="6:7" x14ac:dyDescent="0.3">
      <c r="F143" s="26"/>
      <c r="G143" s="26"/>
    </row>
    <row r="144" spans="6:7" x14ac:dyDescent="0.3">
      <c r="F144" s="26"/>
      <c r="G144" s="26"/>
    </row>
    <row r="145" spans="6:7" x14ac:dyDescent="0.3">
      <c r="F145" s="26"/>
      <c r="G145" s="26"/>
    </row>
    <row r="146" spans="6:7" x14ac:dyDescent="0.3">
      <c r="F146" s="26"/>
      <c r="G146" s="26"/>
    </row>
    <row r="147" spans="6:7" x14ac:dyDescent="0.3">
      <c r="F147" s="26"/>
      <c r="G147" s="26"/>
    </row>
    <row r="148" spans="6:7" x14ac:dyDescent="0.3">
      <c r="F148" s="26"/>
      <c r="G148" s="26"/>
    </row>
    <row r="149" spans="6:7" x14ac:dyDescent="0.3">
      <c r="F149" s="26"/>
      <c r="G149" s="26"/>
    </row>
    <row r="150" spans="6:7" x14ac:dyDescent="0.3">
      <c r="F150" s="26"/>
      <c r="G150" s="26"/>
    </row>
    <row r="151" spans="6:7" x14ac:dyDescent="0.3">
      <c r="F151" s="26"/>
      <c r="G151" s="26"/>
    </row>
    <row r="152" spans="6:7" x14ac:dyDescent="0.3">
      <c r="F152" s="26"/>
      <c r="G152" s="26"/>
    </row>
    <row r="153" spans="6:7" x14ac:dyDescent="0.3">
      <c r="F153" s="26"/>
      <c r="G153" s="26"/>
    </row>
    <row r="154" spans="6:7" x14ac:dyDescent="0.3">
      <c r="F154" s="26"/>
      <c r="G154" s="26"/>
    </row>
    <row r="155" spans="6:7" x14ac:dyDescent="0.3">
      <c r="F155" s="26"/>
      <c r="G155" s="26"/>
    </row>
    <row r="156" spans="6:7" x14ac:dyDescent="0.3">
      <c r="F156" s="26"/>
      <c r="G156" s="26"/>
    </row>
    <row r="157" spans="6:7" x14ac:dyDescent="0.3">
      <c r="F157" s="26"/>
      <c r="G157" s="26"/>
    </row>
    <row r="158" spans="6:7" x14ac:dyDescent="0.3">
      <c r="F158" s="26"/>
      <c r="G158" s="26"/>
    </row>
    <row r="159" spans="6:7" x14ac:dyDescent="0.3">
      <c r="F159" s="26"/>
      <c r="G159" s="26"/>
    </row>
    <row r="160" spans="6:7" x14ac:dyDescent="0.3">
      <c r="F160" s="26"/>
      <c r="G160" s="26"/>
    </row>
    <row r="161" spans="6:7" x14ac:dyDescent="0.3">
      <c r="F161" s="26"/>
      <c r="G161" s="26"/>
    </row>
    <row r="162" spans="6:7" x14ac:dyDescent="0.3">
      <c r="F162" s="26"/>
      <c r="G162" s="26"/>
    </row>
    <row r="163" spans="6:7" x14ac:dyDescent="0.3">
      <c r="F163" s="26"/>
      <c r="G163" s="26"/>
    </row>
    <row r="164" spans="6:7" x14ac:dyDescent="0.3">
      <c r="F164" s="26"/>
      <c r="G164" s="26"/>
    </row>
    <row r="165" spans="6:7" x14ac:dyDescent="0.3">
      <c r="F165" s="26"/>
      <c r="G165" s="26"/>
    </row>
    <row r="166" spans="6:7" x14ac:dyDescent="0.3">
      <c r="F166" s="26"/>
      <c r="G166" s="26"/>
    </row>
    <row r="167" spans="6:7" x14ac:dyDescent="0.3">
      <c r="F167" s="26"/>
      <c r="G167" s="26"/>
    </row>
    <row r="168" spans="6:7" x14ac:dyDescent="0.3">
      <c r="F168" s="26"/>
      <c r="G168" s="26"/>
    </row>
    <row r="169" spans="6:7" x14ac:dyDescent="0.3">
      <c r="F169" s="26"/>
      <c r="G169" s="26"/>
    </row>
    <row r="170" spans="6:7" x14ac:dyDescent="0.3">
      <c r="F170" s="26"/>
      <c r="G170" s="26"/>
    </row>
    <row r="171" spans="6:7" x14ac:dyDescent="0.3">
      <c r="F171" s="26"/>
      <c r="G171" s="26"/>
    </row>
    <row r="172" spans="6:7" x14ac:dyDescent="0.3">
      <c r="F172" s="26"/>
      <c r="G172" s="26"/>
    </row>
    <row r="173" spans="6:7" x14ac:dyDescent="0.3">
      <c r="F173" s="26"/>
      <c r="G173" s="26"/>
    </row>
    <row r="174" spans="6:7" x14ac:dyDescent="0.3">
      <c r="F174" s="26"/>
      <c r="G174" s="26"/>
    </row>
    <row r="175" spans="6:7" x14ac:dyDescent="0.3">
      <c r="F175" s="26"/>
      <c r="G175" s="26"/>
    </row>
    <row r="176" spans="6:7" x14ac:dyDescent="0.3">
      <c r="F176" s="26"/>
      <c r="G176" s="26"/>
    </row>
    <row r="177" spans="6:7" x14ac:dyDescent="0.3">
      <c r="F177" s="26"/>
      <c r="G177" s="26"/>
    </row>
    <row r="178" spans="6:7" x14ac:dyDescent="0.3">
      <c r="F178" s="26"/>
      <c r="G178" s="26"/>
    </row>
    <row r="179" spans="6:7" x14ac:dyDescent="0.3">
      <c r="F179" s="26"/>
      <c r="G179" s="26"/>
    </row>
    <row r="180" spans="6:7" x14ac:dyDescent="0.3">
      <c r="F180" s="26"/>
      <c r="G180" s="26"/>
    </row>
    <row r="181" spans="6:7" x14ac:dyDescent="0.3">
      <c r="F181" s="26"/>
      <c r="G181" s="26"/>
    </row>
    <row r="182" spans="6:7" x14ac:dyDescent="0.3">
      <c r="F182" s="26"/>
      <c r="G182" s="26"/>
    </row>
    <row r="183" spans="6:7" x14ac:dyDescent="0.3">
      <c r="F183" s="26"/>
      <c r="G183" s="26"/>
    </row>
    <row r="184" spans="6:7" x14ac:dyDescent="0.3">
      <c r="F184" s="26"/>
      <c r="G184" s="26"/>
    </row>
    <row r="185" spans="6:7" x14ac:dyDescent="0.3">
      <c r="F185" s="26"/>
      <c r="G185" s="26"/>
    </row>
    <row r="186" spans="6:7" x14ac:dyDescent="0.3">
      <c r="F186" s="26"/>
      <c r="G186" s="26"/>
    </row>
    <row r="187" spans="6:7" x14ac:dyDescent="0.3">
      <c r="F187" s="26"/>
      <c r="G187" s="26"/>
    </row>
    <row r="188" spans="6:7" x14ac:dyDescent="0.3">
      <c r="F188" s="26"/>
      <c r="G188" s="26"/>
    </row>
    <row r="189" spans="6:7" x14ac:dyDescent="0.3">
      <c r="F189" s="26"/>
      <c r="G189" s="26"/>
    </row>
    <row r="190" spans="6:7" x14ac:dyDescent="0.3">
      <c r="F190" s="26"/>
      <c r="G190" s="26"/>
    </row>
    <row r="191" spans="6:7" x14ac:dyDescent="0.3">
      <c r="F191" s="26"/>
      <c r="G191" s="26"/>
    </row>
    <row r="192" spans="6:7" x14ac:dyDescent="0.3">
      <c r="F192" s="26"/>
      <c r="G192" s="26"/>
    </row>
    <row r="193" spans="6:7" x14ac:dyDescent="0.3">
      <c r="F193" s="26"/>
      <c r="G193" s="26"/>
    </row>
    <row r="194" spans="6:7" x14ac:dyDescent="0.3">
      <c r="F194" s="26"/>
      <c r="G194" s="26"/>
    </row>
    <row r="195" spans="6:7" x14ac:dyDescent="0.3">
      <c r="F195" s="26"/>
      <c r="G195" s="26"/>
    </row>
    <row r="196" spans="6:7" x14ac:dyDescent="0.3">
      <c r="F196" s="26"/>
      <c r="G196" s="26"/>
    </row>
    <row r="197" spans="6:7" x14ac:dyDescent="0.3">
      <c r="F197" s="26"/>
      <c r="G197" s="26"/>
    </row>
    <row r="198" spans="6:7" x14ac:dyDescent="0.3">
      <c r="F198" s="26"/>
      <c r="G198" s="26"/>
    </row>
    <row r="199" spans="6:7" x14ac:dyDescent="0.3">
      <c r="F199" s="26"/>
      <c r="G199" s="26"/>
    </row>
    <row r="200" spans="6:7" x14ac:dyDescent="0.3">
      <c r="F200" s="26"/>
      <c r="G200" s="26"/>
    </row>
    <row r="201" spans="6:7" x14ac:dyDescent="0.3">
      <c r="F201" s="26"/>
      <c r="G201" s="26"/>
    </row>
    <row r="202" spans="6:7" x14ac:dyDescent="0.3">
      <c r="F202" s="26"/>
      <c r="G202" s="26"/>
    </row>
    <row r="203" spans="6:7" x14ac:dyDescent="0.3">
      <c r="F203" s="26"/>
      <c r="G203" s="26"/>
    </row>
    <row r="204" spans="6:7" x14ac:dyDescent="0.3">
      <c r="F204" s="26"/>
      <c r="G204" s="26"/>
    </row>
    <row r="205" spans="6:7" x14ac:dyDescent="0.3">
      <c r="F205" s="26"/>
      <c r="G205" s="26"/>
    </row>
    <row r="206" spans="6:7" x14ac:dyDescent="0.3">
      <c r="F206" s="26"/>
      <c r="G206" s="26"/>
    </row>
    <row r="207" spans="6:7" x14ac:dyDescent="0.3">
      <c r="F207" s="26"/>
      <c r="G207" s="26"/>
    </row>
    <row r="208" spans="6:7" x14ac:dyDescent="0.3">
      <c r="F208" s="26"/>
      <c r="G208" s="26"/>
    </row>
    <row r="209" spans="6:7" x14ac:dyDescent="0.3">
      <c r="F209" s="26"/>
      <c r="G209" s="26"/>
    </row>
    <row r="210" spans="6:7" x14ac:dyDescent="0.3">
      <c r="F210" s="26"/>
      <c r="G210" s="26"/>
    </row>
    <row r="211" spans="6:7" x14ac:dyDescent="0.3">
      <c r="F211" s="26"/>
      <c r="G211" s="26"/>
    </row>
    <row r="212" spans="6:7" x14ac:dyDescent="0.3">
      <c r="F212" s="26"/>
      <c r="G212" s="26"/>
    </row>
    <row r="213" spans="6:7" x14ac:dyDescent="0.3">
      <c r="F213" s="26"/>
      <c r="G213" s="26"/>
    </row>
    <row r="214" spans="6:7" x14ac:dyDescent="0.3">
      <c r="F214" s="26"/>
      <c r="G214" s="26"/>
    </row>
    <row r="215" spans="6:7" x14ac:dyDescent="0.3">
      <c r="F215" s="26"/>
      <c r="G215" s="26"/>
    </row>
    <row r="216" spans="6:7" x14ac:dyDescent="0.3">
      <c r="F216" s="26"/>
      <c r="G216" s="26"/>
    </row>
    <row r="217" spans="6:7" x14ac:dyDescent="0.3">
      <c r="F217" s="26"/>
      <c r="G217" s="26"/>
    </row>
    <row r="218" spans="6:7" x14ac:dyDescent="0.3">
      <c r="F218" s="26"/>
      <c r="G218" s="26"/>
    </row>
    <row r="219" spans="6:7" x14ac:dyDescent="0.3">
      <c r="F219" s="26"/>
      <c r="G219" s="26"/>
    </row>
    <row r="220" spans="6:7" x14ac:dyDescent="0.3">
      <c r="F220" s="26"/>
      <c r="G220" s="26"/>
    </row>
    <row r="221" spans="6:7" x14ac:dyDescent="0.3">
      <c r="F221" s="26"/>
      <c r="G221" s="26"/>
    </row>
    <row r="222" spans="6:7" x14ac:dyDescent="0.3">
      <c r="F222" s="26"/>
      <c r="G222" s="26"/>
    </row>
    <row r="223" spans="6:7" x14ac:dyDescent="0.3">
      <c r="F223" s="26"/>
      <c r="G223" s="26"/>
    </row>
    <row r="224" spans="6:7" x14ac:dyDescent="0.3">
      <c r="F224" s="26"/>
      <c r="G224" s="26"/>
    </row>
    <row r="225" spans="6:7" x14ac:dyDescent="0.3">
      <c r="F225" s="26"/>
      <c r="G225" s="26"/>
    </row>
    <row r="226" spans="6:7" x14ac:dyDescent="0.3">
      <c r="F226" s="26"/>
      <c r="G226" s="26"/>
    </row>
    <row r="227" spans="6:7" x14ac:dyDescent="0.3">
      <c r="F227" s="26"/>
      <c r="G227" s="26"/>
    </row>
    <row r="228" spans="6:7" x14ac:dyDescent="0.3">
      <c r="F228" s="26"/>
      <c r="G228" s="26"/>
    </row>
    <row r="229" spans="6:7" x14ac:dyDescent="0.3">
      <c r="F229" s="26"/>
      <c r="G229" s="26"/>
    </row>
    <row r="230" spans="6:7" x14ac:dyDescent="0.3">
      <c r="F230" s="26"/>
      <c r="G230" s="26"/>
    </row>
    <row r="231" spans="6:7" x14ac:dyDescent="0.3">
      <c r="F231" s="26"/>
      <c r="G231" s="26"/>
    </row>
    <row r="232" spans="6:7" x14ac:dyDescent="0.3">
      <c r="F232" s="26"/>
      <c r="G232" s="26"/>
    </row>
    <row r="233" spans="6:7" x14ac:dyDescent="0.3">
      <c r="F233" s="26"/>
      <c r="G233" s="26"/>
    </row>
    <row r="234" spans="6:7" x14ac:dyDescent="0.3">
      <c r="F234" s="26"/>
      <c r="G234" s="26"/>
    </row>
    <row r="235" spans="6:7" x14ac:dyDescent="0.3">
      <c r="F235" s="26"/>
      <c r="G235" s="26"/>
    </row>
    <row r="236" spans="6:7" x14ac:dyDescent="0.3">
      <c r="F236" s="26"/>
      <c r="G236" s="26"/>
    </row>
    <row r="237" spans="6:7" x14ac:dyDescent="0.3">
      <c r="F237" s="26"/>
      <c r="G237" s="26"/>
    </row>
    <row r="238" spans="6:7" x14ac:dyDescent="0.3">
      <c r="F238" s="26"/>
      <c r="G238" s="26"/>
    </row>
    <row r="239" spans="6:7" x14ac:dyDescent="0.3">
      <c r="F239" s="26"/>
      <c r="G239" s="26"/>
    </row>
    <row r="240" spans="6:7" x14ac:dyDescent="0.3">
      <c r="F240" s="26"/>
      <c r="G240" s="26"/>
    </row>
    <row r="241" spans="6:7" x14ac:dyDescent="0.3">
      <c r="F241" s="26"/>
      <c r="G241" s="26"/>
    </row>
    <row r="242" spans="6:7" x14ac:dyDescent="0.3">
      <c r="F242" s="26"/>
      <c r="G242" s="26"/>
    </row>
    <row r="243" spans="6:7" x14ac:dyDescent="0.3">
      <c r="F243" s="26"/>
      <c r="G243" s="26"/>
    </row>
    <row r="244" spans="6:7" x14ac:dyDescent="0.3">
      <c r="F244" s="26"/>
      <c r="G244" s="26"/>
    </row>
    <row r="245" spans="6:7" x14ac:dyDescent="0.3">
      <c r="F245" s="26"/>
      <c r="G245" s="26"/>
    </row>
    <row r="246" spans="6:7" x14ac:dyDescent="0.3">
      <c r="F246" s="26"/>
      <c r="G246" s="26"/>
    </row>
    <row r="247" spans="6:7" x14ac:dyDescent="0.3">
      <c r="F247" s="26"/>
      <c r="G247" s="26"/>
    </row>
    <row r="248" spans="6:7" x14ac:dyDescent="0.3">
      <c r="F248" s="26"/>
      <c r="G248" s="26"/>
    </row>
    <row r="249" spans="6:7" x14ac:dyDescent="0.3">
      <c r="F249" s="26"/>
      <c r="G249" s="26"/>
    </row>
    <row r="250" spans="6:7" x14ac:dyDescent="0.3">
      <c r="F250" s="26"/>
      <c r="G250" s="26"/>
    </row>
    <row r="251" spans="6:7" x14ac:dyDescent="0.3">
      <c r="F251" s="26"/>
      <c r="G251" s="26"/>
    </row>
    <row r="252" spans="6:7" x14ac:dyDescent="0.3">
      <c r="F252" s="26"/>
      <c r="G252" s="26"/>
    </row>
    <row r="253" spans="6:7" x14ac:dyDescent="0.3">
      <c r="F253" s="26"/>
      <c r="G253" s="26"/>
    </row>
    <row r="254" spans="6:7" x14ac:dyDescent="0.3">
      <c r="F254" s="26"/>
      <c r="G254" s="26"/>
    </row>
    <row r="255" spans="6:7" x14ac:dyDescent="0.3">
      <c r="F255" s="26"/>
      <c r="G255" s="26"/>
    </row>
    <row r="256" spans="6:7" x14ac:dyDescent="0.3">
      <c r="F256" s="26"/>
      <c r="G256" s="26"/>
    </row>
    <row r="257" spans="6:7" x14ac:dyDescent="0.3">
      <c r="F257" s="26"/>
      <c r="G257" s="26"/>
    </row>
    <row r="258" spans="6:7" x14ac:dyDescent="0.3">
      <c r="F258" s="26"/>
      <c r="G258" s="26"/>
    </row>
    <row r="259" spans="6:7" x14ac:dyDescent="0.3">
      <c r="F259" s="26"/>
      <c r="G259" s="26"/>
    </row>
    <row r="260" spans="6:7" x14ac:dyDescent="0.3">
      <c r="F260" s="26"/>
      <c r="G260" s="26"/>
    </row>
    <row r="261" spans="6:7" x14ac:dyDescent="0.3">
      <c r="F261" s="26"/>
      <c r="G261" s="26"/>
    </row>
    <row r="262" spans="6:7" x14ac:dyDescent="0.3">
      <c r="F262" s="26"/>
      <c r="G262" s="26"/>
    </row>
    <row r="263" spans="6:7" x14ac:dyDescent="0.3">
      <c r="F263" s="26"/>
      <c r="G263" s="26"/>
    </row>
    <row r="264" spans="6:7" x14ac:dyDescent="0.3">
      <c r="F264" s="26"/>
      <c r="G264" s="26"/>
    </row>
    <row r="265" spans="6:7" x14ac:dyDescent="0.3">
      <c r="F265" s="26"/>
      <c r="G265" s="26"/>
    </row>
    <row r="266" spans="6:7" x14ac:dyDescent="0.3">
      <c r="F266" s="26"/>
      <c r="G266" s="26"/>
    </row>
    <row r="267" spans="6:7" x14ac:dyDescent="0.3">
      <c r="F267" s="26"/>
      <c r="G267" s="26"/>
    </row>
    <row r="268" spans="6:7" x14ac:dyDescent="0.3">
      <c r="F268" s="26"/>
      <c r="G268" s="26"/>
    </row>
    <row r="269" spans="6:7" x14ac:dyDescent="0.3">
      <c r="F269" s="26"/>
      <c r="G269" s="26"/>
    </row>
  </sheetData>
  <dataValidations count="22">
    <dataValidation allowBlank="1" showInputMessage="1" showErrorMessage="1" prompt="Pension contributions are not taxable and are deducted from gross pay._x000a_The employeer will pay this money into the employee's pension scheme._x000a_In this example it is 3.5% of gross pay. 850*.035=30." sqref="C5" xr:uid="{00000000-0002-0000-0100-000000000000}"/>
    <dataValidation allowBlank="1" showInputMessage="1" showErrorMessage="1" prompt="Annual tax credit of €3,952 divided by 52 weeks. 3,952/52=76. " sqref="J5" xr:uid="{00000000-0002-0000-0100-000001000000}"/>
    <dataValidation allowBlank="1" showInputMessage="1" showErrorMessage="1" prompt="Tax at 20% plus tax at 40%." sqref="I5" xr:uid="{00000000-0002-0000-0100-000002000000}"/>
    <dataValidation allowBlank="1" showInputMessage="1" showErrorMessage="1" prompt="Tax is calculated at 40% on any part of your income over the Cut-Off Point, i.e. €840. In this example, no part of your income is over €840." sqref="H5" xr:uid="{00000000-0002-0000-0100-000003000000}"/>
    <dataValidation allowBlank="1" showInputMessage="1" showErrorMessage="1" prompt="Cumulative means you add together the figures for all weeks so far, not just the current week._x000a_e.g. The cumulative taxable gross pay for week 2 is weekly taxable gross pay for  week 1 + week 2." sqref="E5" xr:uid="{00000000-0002-0000-0100-000004000000}"/>
    <dataValidation allowBlank="1" showInputMessage="1" showErrorMessage="1" prompt="In this example, all of the taxable pay of €820 is less than the Cut-Off Point of €840. So €820 is taxed at 20%." sqref="G5" xr:uid="{00000000-0002-0000-0100-000005000000}"/>
    <dataValidation allowBlank="1" showInputMessage="1" showErrorMessage="1" prompt="Deduct Pension contributions from Gross Pay. This is the Taxable Gross Pay. Tax is calculated on this amount." sqref="D5" xr:uid="{00000000-0002-0000-0100-000006000000}"/>
    <dataValidation allowBlank="1" showInputMessage="1" showErrorMessage="1" prompt="This is the Annual Cut-Off Point divided by 52, to give the Weekly Cut-Off Point._x000a_43,680/52 = 840._x000a_For every week you add 840, to give the Cumulative Cut-Off Point." sqref="F5" xr:uid="{00000000-0002-0000-0100-000007000000}"/>
    <dataValidation allowBlank="1" showInputMessage="1" showErrorMessage="1" prompt="Decided by the government every year in the budget. _x000a_Your income up to this point is taxed at 20% (the standard rate)._x000a_The part of your income above this point is taxed at 40% (the higher rate)." sqref="B2" xr:uid="{00000000-0002-0000-0100-000008000000}"/>
    <dataValidation allowBlank="1" showInputMessage="1" showErrorMessage="1" prompt="This is a % of gross pay before any pension deductions._x000a_It is based on bands of income but for now we will calculate it a 2% of your gross income. i.e. B8   * .02" sqref="N5" xr:uid="{00000000-0002-0000-0100-000009000000}"/>
    <dataValidation allowBlank="1" showInputMessage="1" showErrorMessage="1" prompt="Cumulative Gross Tax less Cumulative Tax Credit_x000a_Column G less Column H" sqref="K5" xr:uid="{00000000-0002-0000-0100-00000A000000}"/>
    <dataValidation allowBlank="1" showInputMessage="1" showErrorMessage="1" prompt="Gross pay minus pension, tax, USC and PRSI." sqref="R5" xr:uid="{00000000-0002-0000-0100-00000B000000}"/>
    <dataValidation allowBlank="1" showInputMessage="1" showErrorMessage="1" prompt="Employee's plus employeer's PRSI." sqref="Q5" xr:uid="{00000000-0002-0000-0100-00000C000000}"/>
    <dataValidation allowBlank="1" showInputMessage="1" showErrorMessage="1" prompt="Gross pay before any pension deductions multiplied by 11.15%. _x000a_The employeer pays this - it is not deducted from the employees pay." sqref="P5" xr:uid="{00000000-0002-0000-0100-00000D000000}"/>
    <dataValidation allowBlank="1" showInputMessage="1" showErrorMessage="1" prompt="Gross pay before any pension deductions multiplied by 4.1%." sqref="O5" xr:uid="{00000000-0002-0000-0100-00000E000000}"/>
    <dataValidation allowBlank="1" showInputMessage="1" showErrorMessage="1" prompt="This arises if Cumulative Tax for the present week is less than Cumulative Tax for the previous week. e.g. week 2 compared to week 1." sqref="M5" xr:uid="{00000000-0002-0000-0100-00000F000000}"/>
    <dataValidation allowBlank="1" showInputMessage="1" showErrorMessage="1" prompt="For week 1 this is the same as Cumulative Tax. _x000a_For week 2 it will be the Cumulative Tax for week 2 minus the Cumulative tax for week 1." sqref="L5" xr:uid="{00000000-0002-0000-0100-000010000000}"/>
    <dataValidation allowBlank="1" showInputMessage="1" showErrorMessage="1" prompt="This includes basic pay as well as overtime, bonus, commission etc. " sqref="B5" xr:uid="{00000000-0002-0000-0100-000011000000}"/>
    <dataValidation allowBlank="1" showInputMessage="1" showErrorMessage="1" prompt="Decided by the government every year in the budegt._x000a_Tax credits are subtracted from gross tax to give net tax payable._x000a_" sqref="B3" xr:uid="{00000000-0002-0000-0100-000012000000}"/>
    <dataValidation allowBlank="1" showInputMessage="1" showErrorMessage="1" prompt="_x000a_" sqref="E2" xr:uid="{00000000-0002-0000-0100-000013000000}"/>
    <dataValidation allowBlank="1" showInputMessage="1" showErrorMessage="1" error="This will contain an explanation on how to calculate this figure." sqref="E7" xr:uid="{00000000-0002-0000-0100-000014000000}"/>
    <dataValidation type="custom" allowBlank="1" showInputMessage="1" showErrorMessage="1" sqref="F7" xr:uid="{00000000-0002-0000-0100-000015000000}">
      <formula1>E6="Correct"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B30A7754E86049B698591074705845" ma:contentTypeVersion="4" ma:contentTypeDescription="Create a new document." ma:contentTypeScope="" ma:versionID="5f585e6db316be3eccffa50a499d0a32">
  <xsd:schema xmlns:xsd="http://www.w3.org/2001/XMLSchema" xmlns:xs="http://www.w3.org/2001/XMLSchema" xmlns:p="http://schemas.microsoft.com/office/2006/metadata/properties" xmlns:ns2="c2ec1ccb-79ec-4013-8499-4020fe29f4ee" targetNamespace="http://schemas.microsoft.com/office/2006/metadata/properties" ma:root="true" ma:fieldsID="1e56054b42383916b13d615186e9b2a9" ns2:_="">
    <xsd:import namespace="c2ec1ccb-79ec-4013-8499-4020fe29f4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1ccb-79ec-4013-8499-4020fe29f4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D71C5-B44D-45CF-97E8-25E161644BDB}">
  <ds:schemaRefs>
    <ds:schemaRef ds:uri="http://purl.org/dc/dcmitype/"/>
    <ds:schemaRef ds:uri="http://schemas.microsoft.com/office/2006/metadata/properties"/>
    <ds:schemaRef ds:uri="c2ec1ccb-79ec-4013-8499-4020fe29f4ee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A78666-89C5-423C-8064-BACA0121E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1ccb-79ec-4013-8499-4020fe29f4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499CC9-9FB3-44CE-8AC2-0A3D63EE7A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 Holiday Pay</vt:lpstr>
      <vt:lpstr>2. Validation Rule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Vincent McMahon</cp:lastModifiedBy>
  <cp:lastPrinted>2025-02-05T21:49:52Z</cp:lastPrinted>
  <dcterms:created xsi:type="dcterms:W3CDTF">2016-10-31T11:16:39Z</dcterms:created>
  <dcterms:modified xsi:type="dcterms:W3CDTF">2025-07-28T21:20:14Z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0x010100B5B30A7754E86049B698591074705845</vt:lpwstr>
  </property>
</Properties>
</file>